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lisburyanglicanorg.sharepoint.com/sites/Governance/Parishes/Annual Parochial Church Meeting (APCM)/General Information/"/>
    </mc:Choice>
  </mc:AlternateContent>
  <xr:revisionPtr revIDLastSave="453" documentId="8_{C989E651-0F6A-42C1-8A9D-B238703067A6}" xr6:coauthVersionLast="47" xr6:coauthVersionMax="47" xr10:uidLastSave="{B9CE1EB4-EA1E-449D-9A8C-9DBACB8003C9}"/>
  <bookViews>
    <workbookView xWindow="28680" yWindow="-120" windowWidth="29040" windowHeight="15840" xr2:uid="{00000000-000D-0000-FFFF-FFFF00000000}"/>
  </bookViews>
  <sheets>
    <sheet name="Planner" sheetId="1" r:id="rId1"/>
    <sheet name="Further Inform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1" l="1"/>
  <c r="C24" i="1"/>
  <c r="C17" i="1"/>
  <c r="C26" i="1"/>
  <c r="B26" i="1"/>
  <c r="B17" i="1"/>
  <c r="B39" i="1"/>
  <c r="C25" i="1"/>
  <c r="B53" i="1"/>
  <c r="C16" i="1" l="1"/>
  <c r="C15" i="1" s="1"/>
  <c r="C14" i="1" s="1"/>
  <c r="B16" i="1"/>
  <c r="B15" i="1" s="1"/>
  <c r="B14" i="1" s="1"/>
  <c r="B25" i="1"/>
  <c r="B24" i="1" s="1"/>
  <c r="B38" i="1" l="1"/>
  <c r="B31" i="1"/>
  <c r="B48" i="1"/>
  <c r="B22" i="1"/>
  <c r="B23" i="1" l="1"/>
  <c r="C23" i="1"/>
</calcChain>
</file>

<file path=xl/sharedStrings.xml><?xml version="1.0" encoding="utf-8"?>
<sst xmlns="http://schemas.openxmlformats.org/spreadsheetml/2006/main" count="114" uniqueCount="96">
  <si>
    <t>APCM Planner</t>
  </si>
  <si>
    <t xml:space="preserve">This planner will help by calculating the dates and numbers for your APCM. </t>
  </si>
  <si>
    <t>Please follow the steps below.</t>
  </si>
  <si>
    <t>1. Enter the date of your APCM in cell B13</t>
  </si>
  <si>
    <t xml:space="preserve">This will automatically generate the dates </t>
  </si>
  <si>
    <t xml:space="preserve">This will automatically generate the number on your PCC and the number of Deanery Synod representatives your PCC can elect. </t>
  </si>
  <si>
    <t>Parish Name</t>
  </si>
  <si>
    <t>Revision of Electoral Roll</t>
  </si>
  <si>
    <t>Latest Date</t>
  </si>
  <si>
    <t>Earliest Date</t>
  </si>
  <si>
    <t>New Electoral Roll (2025 and every 6th year)</t>
  </si>
  <si>
    <t>Notice of APM (must include 2 Sundays before APM)</t>
  </si>
  <si>
    <t>Notice of APCM (must include 2 Sundays before APCM)</t>
  </si>
  <si>
    <t>PCC number of Members</t>
  </si>
  <si>
    <t>Number on Electoral Roll</t>
  </si>
  <si>
    <t>Numbers on PCC</t>
  </si>
  <si>
    <t>Maximum Co-optations</t>
  </si>
  <si>
    <t>Deanery Synod Representatives (2023 and every 3rd year)</t>
  </si>
  <si>
    <t>Number of Deanery Synod Representatives</t>
  </si>
  <si>
    <t>Key:</t>
  </si>
  <si>
    <t>APM = Annual Parishoners Meeting</t>
  </si>
  <si>
    <t>APCM = Annual Parochial Church Meeting</t>
  </si>
  <si>
    <t>Date of APM &amp; APCM (not later than 31st May)</t>
  </si>
  <si>
    <t>CRR = Church Representation Rules</t>
  </si>
  <si>
    <t>CWM = Churchwardens Measure</t>
  </si>
  <si>
    <t>Notice displayed at church door of intention to prepare new Roll</t>
  </si>
  <si>
    <t xml:space="preserve">Announcement during Sunday Service of intention to prepare new Roll </t>
  </si>
  <si>
    <t>PCC should take reasonable steps to ensure that everyone on the old Roll is informed of the new Roll</t>
  </si>
  <si>
    <t>New Roll prepared</t>
  </si>
  <si>
    <t>New Roll published (just names)</t>
  </si>
  <si>
    <t>Task</t>
  </si>
  <si>
    <t>Legislative Reference</t>
  </si>
  <si>
    <t>CR Rule 6(1)</t>
  </si>
  <si>
    <t>CR Rule 6(4)</t>
  </si>
  <si>
    <t>CR Rule 7(1)</t>
  </si>
  <si>
    <t>CR Rule 6(3)</t>
  </si>
  <si>
    <t>CR Rule8(1)</t>
  </si>
  <si>
    <t xml:space="preserve">2025 and every succeeding sixth year </t>
  </si>
  <si>
    <t>For 14 days beginning at least 2 months before the APCM</t>
  </si>
  <si>
    <t>On 2 Sundays during the 14 day period</t>
  </si>
  <si>
    <t>Not less than 15 days and not more than 28 days before the APCM</t>
  </si>
  <si>
    <t>For continuous period of not less than 14 days before the APCM</t>
  </si>
  <si>
    <t>Timings</t>
  </si>
  <si>
    <t>Notice displayed at church door of intention to revise Roll</t>
  </si>
  <si>
    <t>Revision completed</t>
  </si>
  <si>
    <t>Revised Roll published (just names) for checking by church members</t>
  </si>
  <si>
    <t xml:space="preserve">Notice of APCM displayed at church door </t>
  </si>
  <si>
    <t>Notice of Parishioners’ Meeting to elect Churchwardens displayed at church door</t>
  </si>
  <si>
    <t>Audited PCC Accounts for previous year ending 31 December displayed at church door</t>
  </si>
  <si>
    <t>Written nominations for candidates for Churchwardens</t>
  </si>
  <si>
    <t>Nominations for elections of lay members of the PCC (and Deanery Synod every 3 years)</t>
  </si>
  <si>
    <t>Parishioners’ Meeting and APCM held</t>
  </si>
  <si>
    <t>CR Rule 3(1)</t>
  </si>
  <si>
    <t>CR Rule 3(2)</t>
  </si>
  <si>
    <t>CR Rule 4(10)</t>
  </si>
  <si>
    <t>CR Rule 5(1)</t>
  </si>
  <si>
    <t>CR Rule M2(1)</t>
  </si>
  <si>
    <t>CWM Sect 5(4)</t>
  </si>
  <si>
    <t>CR Rule M5(7)</t>
  </si>
  <si>
    <t>CWM Sect 4(4)</t>
  </si>
  <si>
    <t>CR Rule M6(1)</t>
  </si>
  <si>
    <t>In years when new Roll not prepared</t>
  </si>
  <si>
    <t>14 days before revision begins</t>
  </si>
  <si>
    <t xml:space="preserve">For period including 2 Sundays before the APCM </t>
  </si>
  <si>
    <t>For period including 2 Sundays before the meeting</t>
  </si>
  <si>
    <t>For continuous period of 7 days before APCM including at least one Sunday</t>
  </si>
  <si>
    <t>Before the Parishioners’ Meeting</t>
  </si>
  <si>
    <t>In writing before the APCM or orally at the meeting</t>
  </si>
  <si>
    <t>Must be held no later than 31 May</t>
  </si>
  <si>
    <t>CWM Sect 4(1), CR Rule M5</t>
  </si>
  <si>
    <t>1. Preparation of new Electoral Roll</t>
  </si>
  <si>
    <t>2. Annual revision of Electoral Roll</t>
  </si>
  <si>
    <t>Note: All lay people entered on the church electoral role and the register of local government electors may vote at the APM</t>
  </si>
  <si>
    <t>CR Rule</t>
  </si>
  <si>
    <t>CWM Sect 4(4), CR Rule M6(1)</t>
  </si>
  <si>
    <t xml:space="preserve">Elections of CW and PCC Members </t>
  </si>
  <si>
    <t>CR 19</t>
  </si>
  <si>
    <t>Note: Parish Clergy and All lay people entered on the church electoral roll may vote at this meeting</t>
  </si>
  <si>
    <t>CWM Sect 4(1), CR Rule M1</t>
  </si>
  <si>
    <t>CR Rule 3(2) &amp; (3)</t>
  </si>
  <si>
    <t>CR Rule 6(1) &amp; (2)</t>
  </si>
  <si>
    <t>Notice of Preparation of New ER (at least two months before APCM &amp; displayed for at least 14 days)</t>
  </si>
  <si>
    <t>Church Representation Rule</t>
  </si>
  <si>
    <t>2. Enter the number on your electoral roll in cell B45</t>
  </si>
  <si>
    <t>Notice of ER Revision to be published (14 days notice)</t>
  </si>
  <si>
    <t>Start of revision of Electoral Roll (14 days after notice published)</t>
  </si>
  <si>
    <t>Completion of Electoral Roll Revision (not less than 15 days and not more than 28 days before APCM)</t>
  </si>
  <si>
    <t>Notes</t>
  </si>
  <si>
    <t>Announcement during Sunday Service of intention to prepare new Roll (for at least two Sundays during the 14 day period)</t>
  </si>
  <si>
    <t>Start of preparation of new Roll (14 days after notice published)</t>
  </si>
  <si>
    <t>Completion of Electoral Roll (not less than 15 days and not more than 28 days before APCM)</t>
  </si>
  <si>
    <t>Publication of Electoral Roll (names only) (for at least 14 days before APCM)</t>
  </si>
  <si>
    <t>No earliest date in CRR</t>
  </si>
  <si>
    <t>Annual Parishoners Meeting (APM)</t>
  </si>
  <si>
    <t xml:space="preserve">Annual Parochial Church Meeting (APCM) </t>
  </si>
  <si>
    <t>Audited PCC Accounts for previous year ending 31 December displayed at church door (or wherever they will be seen!)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</si>
</sst>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name val="DM Sans"/>
    </font>
    <font>
      <b/>
      <sz val="11"/>
      <name val="DM Sans"/>
    </font>
    <font>
      <b/>
      <i/>
      <sz val="11"/>
      <color rgb="FF0000FF"/>
      <name val="DM Sans"/>
    </font>
    <font>
      <b/>
      <i/>
      <sz val="11"/>
      <name val="DM Sans"/>
    </font>
    <font>
      <b/>
      <sz val="11"/>
      <color theme="1" tint="0.499984740745262"/>
      <name val="DM Sans"/>
    </font>
    <font>
      <sz val="11"/>
      <color theme="1" tint="0.499984740745262"/>
      <name val="DM Sans"/>
    </font>
    <font>
      <sz val="11"/>
      <color theme="0" tint="-0.499984740745262"/>
      <name val="DM Sans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5" fontId="3" fillId="2" borderId="1" xfId="0" applyNumberFormat="1" applyFont="1" applyFill="1" applyBorder="1"/>
    <xf numFmtId="15" fontId="4" fillId="0" borderId="0" xfId="0" applyNumberFormat="1" applyFont="1"/>
    <xf numFmtId="15" fontId="3" fillId="0" borderId="0" xfId="0" applyNumberFormat="1" applyFont="1"/>
    <xf numFmtId="15" fontId="1" fillId="0" borderId="0" xfId="0" applyNumberFormat="1" applyFont="1"/>
    <xf numFmtId="15" fontId="6" fillId="0" borderId="0" xfId="0" applyNumberFormat="1" applyFont="1"/>
    <xf numFmtId="0" fontId="6" fillId="0" borderId="0" xfId="0" applyFont="1"/>
    <xf numFmtId="0" fontId="3" fillId="2" borderId="1" xfId="0" applyFont="1" applyFill="1" applyBorder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15" fontId="4" fillId="0" borderId="0" xfId="0" applyNumberFormat="1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1" xfId="0" applyFont="1" applyBorder="1"/>
    <xf numFmtId="0" fontId="1" fillId="0" borderId="1" xfId="0" applyFont="1" applyBorder="1"/>
    <xf numFmtId="15" fontId="1" fillId="0" borderId="1" xfId="0" applyNumberFormat="1" applyFont="1" applyBorder="1"/>
    <xf numFmtId="15" fontId="4" fillId="0" borderId="1" xfId="0" applyNumberFormat="1" applyFont="1" applyBorder="1"/>
    <xf numFmtId="0" fontId="5" fillId="0" borderId="1" xfId="0" applyFont="1" applyBorder="1"/>
    <xf numFmtId="15" fontId="6" fillId="0" borderId="1" xfId="0" applyNumberFormat="1" applyFont="1" applyBorder="1"/>
    <xf numFmtId="0" fontId="6" fillId="0" borderId="1" xfId="0" applyFont="1" applyBorder="1"/>
    <xf numFmtId="0" fontId="2" fillId="0" borderId="1" xfId="0" applyFont="1" applyBorder="1" applyAlignment="1">
      <alignment wrapText="1"/>
    </xf>
    <xf numFmtId="15" fontId="6" fillId="0" borderId="3" xfId="0" applyNumberFormat="1" applyFont="1" applyBorder="1"/>
    <xf numFmtId="15" fontId="7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5" fontId="7" fillId="0" borderId="3" xfId="0" applyNumberFormat="1" applyFont="1" applyBorder="1"/>
    <xf numFmtId="0" fontId="6" fillId="0" borderId="3" xfId="0" applyFont="1" applyBorder="1" applyAlignment="1">
      <alignment wrapText="1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M Sans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M Sans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M Sans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M Sans"/>
        <scheme val="none"/>
      </font>
      <alignment horizontal="general" vertical="top" textRotation="0" wrapText="1" indent="0" justifyLastLine="0" shrinkToFit="0" readingOrder="0"/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139C4B-BE7A-4D58-BACA-9F81098ADA22}" name="Table2" displayName="Table2" ref="A1:C33" totalsRowShown="0" headerRowDxfId="3">
  <autoFilter ref="A1:C33" xr:uid="{C3139C4B-BE7A-4D58-BACA-9F81098ADA22}"/>
  <tableColumns count="3">
    <tableColumn id="1" xr3:uid="{1869AEBD-13E8-4DD5-8CA8-50E3851FFB4E}" name="Task" dataDxfId="2"/>
    <tableColumn id="2" xr3:uid="{33EE6509-A87D-4ECE-97A1-F91A1372AC60}" name="Legislative Reference" dataDxfId="1"/>
    <tableColumn id="3" xr3:uid="{995EC381-56E8-4F9A-ADE3-6968DB44E145}" name="Timing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zoomScale="106" zoomScaleNormal="106" workbookViewId="0">
      <selection activeCell="B63" sqref="B63"/>
    </sheetView>
  </sheetViews>
  <sheetFormatPr defaultColWidth="8.7265625" defaultRowHeight="15" x14ac:dyDescent="0.4"/>
  <cols>
    <col min="1" max="1" width="72.1796875" style="1" customWidth="1"/>
    <col min="2" max="2" width="14.1796875" style="1" customWidth="1"/>
    <col min="3" max="3" width="15.1796875" style="1" customWidth="1"/>
    <col min="4" max="4" width="35" style="1" customWidth="1"/>
    <col min="5" max="5" width="18.7265625" style="1" customWidth="1"/>
    <col min="6" max="12" width="12.7265625" style="1" customWidth="1"/>
    <col min="13" max="13" width="13" style="1" bestFit="1" customWidth="1"/>
    <col min="14" max="15" width="12.7265625" style="1" customWidth="1"/>
    <col min="16" max="16384" width="8.7265625" style="1"/>
  </cols>
  <sheetData>
    <row r="1" spans="1:15" x14ac:dyDescent="0.4">
      <c r="A1" s="2" t="s">
        <v>0</v>
      </c>
    </row>
    <row r="2" spans="1:15" x14ac:dyDescent="0.4">
      <c r="A2" s="2"/>
    </row>
    <row r="3" spans="1:15" x14ac:dyDescent="0.4">
      <c r="A3" s="1" t="s">
        <v>1</v>
      </c>
    </row>
    <row r="4" spans="1:15" x14ac:dyDescent="0.4">
      <c r="A4" s="1" t="s">
        <v>2</v>
      </c>
    </row>
    <row r="6" spans="1:15" x14ac:dyDescent="0.4">
      <c r="A6" s="1" t="s">
        <v>3</v>
      </c>
      <c r="B6" s="1" t="s">
        <v>4</v>
      </c>
    </row>
    <row r="7" spans="1:15" x14ac:dyDescent="0.4">
      <c r="A7" s="1" t="s">
        <v>83</v>
      </c>
      <c r="B7" s="1" t="s">
        <v>5</v>
      </c>
    </row>
    <row r="9" spans="1:15" x14ac:dyDescent="0.4">
      <c r="A9" s="2"/>
      <c r="B9" s="3" t="s">
        <v>6</v>
      </c>
      <c r="D9" s="3"/>
      <c r="F9" s="3"/>
      <c r="H9" s="3"/>
      <c r="J9" s="3"/>
      <c r="L9" s="3"/>
      <c r="N9" s="3"/>
    </row>
    <row r="11" spans="1:15" ht="24.5" customHeight="1" x14ac:dyDescent="0.4">
      <c r="A11" s="21" t="s">
        <v>7</v>
      </c>
      <c r="B11" s="21" t="s">
        <v>8</v>
      </c>
      <c r="C11" s="21" t="s">
        <v>9</v>
      </c>
      <c r="D11" s="21" t="s">
        <v>82</v>
      </c>
      <c r="E11" s="13" t="s">
        <v>87</v>
      </c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4">
      <c r="A12" s="22"/>
      <c r="B12" s="22"/>
      <c r="C12" s="22"/>
      <c r="D12" s="22"/>
    </row>
    <row r="13" spans="1:15" x14ac:dyDescent="0.4">
      <c r="A13" s="22" t="s">
        <v>22</v>
      </c>
      <c r="B13" s="4"/>
      <c r="C13" s="24"/>
      <c r="D13" s="23" t="s">
        <v>78</v>
      </c>
      <c r="E13" s="14"/>
      <c r="F13" s="6"/>
      <c r="G13" s="5"/>
      <c r="H13" s="6"/>
      <c r="I13" s="5"/>
      <c r="J13" s="6"/>
      <c r="K13" s="5"/>
      <c r="L13" s="6"/>
      <c r="M13" s="5"/>
      <c r="N13" s="6"/>
      <c r="O13" s="5"/>
    </row>
    <row r="14" spans="1:15" x14ac:dyDescent="0.4">
      <c r="A14" s="22" t="s">
        <v>84</v>
      </c>
      <c r="B14" s="23">
        <f>+B15-14</f>
        <v>-29</v>
      </c>
      <c r="C14" s="23">
        <f>+C15-14</f>
        <v>-42</v>
      </c>
      <c r="D14" s="23" t="s">
        <v>79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4">
      <c r="A15" s="22" t="s">
        <v>85</v>
      </c>
      <c r="B15" s="23">
        <f>B16</f>
        <v>-15</v>
      </c>
      <c r="C15" s="23">
        <f>C16</f>
        <v>-28</v>
      </c>
      <c r="D15" s="23" t="s">
        <v>52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30" x14ac:dyDescent="0.4">
      <c r="A16" s="32" t="s">
        <v>86</v>
      </c>
      <c r="B16" s="23">
        <f>+B13-15</f>
        <v>-15</v>
      </c>
      <c r="C16" s="23">
        <f>+B13-28</f>
        <v>-28</v>
      </c>
      <c r="D16" s="23" t="s">
        <v>54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4">
      <c r="A17" s="22" t="s">
        <v>91</v>
      </c>
      <c r="B17" s="23">
        <f>+B13-14</f>
        <v>-14</v>
      </c>
      <c r="C17" s="23">
        <f>+B13-27</f>
        <v>-27</v>
      </c>
      <c r="D17" s="23" t="s">
        <v>55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4">
      <c r="A18" s="22"/>
      <c r="B18" s="23"/>
      <c r="C18" s="23"/>
      <c r="D18" s="23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4">
      <c r="A19" s="22"/>
      <c r="B19" s="23"/>
      <c r="C19" s="23"/>
      <c r="D19" s="23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4">
      <c r="A20" s="25" t="s">
        <v>10</v>
      </c>
      <c r="B20" s="26"/>
      <c r="C20" s="26"/>
      <c r="D20" s="26" t="s">
        <v>32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4">
      <c r="A21" s="27"/>
      <c r="B21" s="26"/>
      <c r="C21" s="26"/>
      <c r="D21" s="26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30" x14ac:dyDescent="0.4">
      <c r="A22" s="31" t="s">
        <v>81</v>
      </c>
      <c r="B22" s="26">
        <f>+B13-(365*2/12)</f>
        <v>-60.833333333333336</v>
      </c>
      <c r="C22" s="27"/>
      <c r="D22" s="26" t="s">
        <v>80</v>
      </c>
      <c r="E22" s="8" t="s">
        <v>92</v>
      </c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ht="30" x14ac:dyDescent="0.4">
      <c r="A23" s="35" t="s">
        <v>88</v>
      </c>
      <c r="B23" s="30">
        <f>B22+15</f>
        <v>-45.833333333333336</v>
      </c>
      <c r="C23" s="30">
        <f>B22</f>
        <v>-60.833333333333336</v>
      </c>
      <c r="D23" s="30" t="s">
        <v>33</v>
      </c>
      <c r="F23" s="7"/>
      <c r="H23" s="7"/>
      <c r="J23" s="7"/>
      <c r="L23" s="7"/>
      <c r="N23" s="7"/>
    </row>
    <row r="24" spans="1:15" x14ac:dyDescent="0.4">
      <c r="A24" s="36" t="s">
        <v>89</v>
      </c>
      <c r="B24" s="37">
        <f>B25</f>
        <v>-15</v>
      </c>
      <c r="C24" s="37">
        <f>C25</f>
        <v>-28</v>
      </c>
      <c r="D24" s="26" t="s">
        <v>35</v>
      </c>
      <c r="F24" s="7"/>
      <c r="H24" s="7"/>
      <c r="J24" s="7"/>
      <c r="L24" s="7"/>
      <c r="N24" s="7"/>
    </row>
    <row r="25" spans="1:15" ht="30" x14ac:dyDescent="0.4">
      <c r="A25" s="38" t="s">
        <v>90</v>
      </c>
      <c r="B25" s="29">
        <f>+B13-15</f>
        <v>-15</v>
      </c>
      <c r="C25" s="29">
        <f>+B13-28</f>
        <v>-28</v>
      </c>
      <c r="D25" s="26" t="s">
        <v>35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4">
      <c r="A26" s="27" t="s">
        <v>91</v>
      </c>
      <c r="B26" s="26">
        <f>+B13-14</f>
        <v>-14</v>
      </c>
      <c r="C26" s="26">
        <f>+B13-28</f>
        <v>-28</v>
      </c>
      <c r="D26" s="26" t="s">
        <v>36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4">
      <c r="E27" s="9"/>
      <c r="F27" s="8"/>
      <c r="G27" s="9"/>
      <c r="H27" s="8"/>
      <c r="I27" s="9"/>
      <c r="J27" s="8"/>
      <c r="K27" s="9"/>
      <c r="L27" s="8"/>
      <c r="M27" s="9"/>
      <c r="N27" s="8"/>
      <c r="O27" s="9"/>
    </row>
    <row r="29" spans="1:15" x14ac:dyDescent="0.4">
      <c r="A29" s="21" t="s">
        <v>93</v>
      </c>
      <c r="B29" s="22"/>
      <c r="C29" s="22"/>
      <c r="D29" s="21" t="s">
        <v>73</v>
      </c>
    </row>
    <row r="30" spans="1:15" x14ac:dyDescent="0.4">
      <c r="A30" s="22"/>
      <c r="B30" s="22"/>
      <c r="C30" s="22"/>
      <c r="D30" s="22"/>
    </row>
    <row r="31" spans="1:15" x14ac:dyDescent="0.4">
      <c r="A31" s="22" t="s">
        <v>11</v>
      </c>
      <c r="B31" s="23">
        <f>+B13-15</f>
        <v>-15</v>
      </c>
      <c r="C31" s="22"/>
      <c r="D31" s="22" t="s">
        <v>57</v>
      </c>
      <c r="F31" s="7"/>
      <c r="H31" s="7"/>
      <c r="J31" s="7"/>
      <c r="L31" s="7"/>
      <c r="N31" s="7"/>
    </row>
    <row r="32" spans="1:15" x14ac:dyDescent="0.4">
      <c r="A32" s="22"/>
      <c r="B32" s="23"/>
      <c r="C32" s="22"/>
      <c r="D32" s="23"/>
      <c r="F32" s="7"/>
      <c r="H32" s="7"/>
      <c r="J32" s="7"/>
      <c r="L32" s="7"/>
      <c r="N32" s="7"/>
    </row>
    <row r="33" spans="1:15" ht="30" x14ac:dyDescent="0.4">
      <c r="A33" s="28" t="s">
        <v>72</v>
      </c>
      <c r="B33" s="22"/>
      <c r="C33" s="22"/>
      <c r="D33" s="22"/>
    </row>
    <row r="34" spans="1:15" x14ac:dyDescent="0.4">
      <c r="A34" s="13"/>
    </row>
    <row r="36" spans="1:15" x14ac:dyDescent="0.4">
      <c r="A36" s="21" t="s">
        <v>94</v>
      </c>
      <c r="B36" s="22"/>
      <c r="C36" s="22"/>
      <c r="D36" s="21" t="s">
        <v>73</v>
      </c>
    </row>
    <row r="37" spans="1:15" x14ac:dyDescent="0.4">
      <c r="A37" s="22"/>
      <c r="B37" s="22"/>
      <c r="C37" s="22"/>
      <c r="D37" s="22"/>
    </row>
    <row r="38" spans="1:15" x14ac:dyDescent="0.4">
      <c r="A38" s="22" t="s">
        <v>12</v>
      </c>
      <c r="B38" s="23">
        <f>+B13-15</f>
        <v>-15</v>
      </c>
      <c r="C38" s="22"/>
      <c r="D38" s="23" t="s">
        <v>56</v>
      </c>
      <c r="F38" s="7"/>
      <c r="H38" s="7"/>
      <c r="J38" s="7"/>
      <c r="L38" s="7"/>
      <c r="N38" s="7"/>
    </row>
    <row r="39" spans="1:15" ht="30" x14ac:dyDescent="0.4">
      <c r="A39" s="32" t="s">
        <v>95</v>
      </c>
      <c r="B39" s="23">
        <f>B13-8</f>
        <v>-8</v>
      </c>
      <c r="C39" s="22"/>
      <c r="D39" s="23" t="s">
        <v>58</v>
      </c>
      <c r="F39" s="7"/>
      <c r="H39" s="7"/>
      <c r="J39" s="7"/>
      <c r="L39" s="7"/>
      <c r="N39" s="7"/>
    </row>
    <row r="40" spans="1:15" x14ac:dyDescent="0.4">
      <c r="A40" s="22"/>
      <c r="B40" s="23"/>
      <c r="C40" s="22"/>
      <c r="D40" s="23"/>
      <c r="F40" s="7"/>
      <c r="H40" s="7"/>
      <c r="J40" s="7"/>
      <c r="L40" s="7"/>
      <c r="N40" s="7"/>
    </row>
    <row r="41" spans="1:15" ht="30" x14ac:dyDescent="0.4">
      <c r="A41" s="28" t="s">
        <v>77</v>
      </c>
      <c r="B41" s="22"/>
      <c r="C41" s="22"/>
      <c r="D41" s="22"/>
    </row>
    <row r="42" spans="1:15" x14ac:dyDescent="0.4">
      <c r="A42" s="13"/>
    </row>
    <row r="44" spans="1:15" x14ac:dyDescent="0.4">
      <c r="A44" s="21" t="s">
        <v>13</v>
      </c>
      <c r="B44" s="22"/>
      <c r="C44" s="22"/>
      <c r="D44" s="21" t="s">
        <v>73</v>
      </c>
    </row>
    <row r="45" spans="1:15" x14ac:dyDescent="0.4">
      <c r="A45" s="22"/>
      <c r="B45" s="22"/>
      <c r="C45" s="22"/>
      <c r="D45" s="22"/>
    </row>
    <row r="46" spans="1:15" x14ac:dyDescent="0.4">
      <c r="A46" s="22" t="s">
        <v>14</v>
      </c>
      <c r="B46" s="10"/>
      <c r="C46" s="33"/>
      <c r="D46" s="34"/>
      <c r="E46" s="11"/>
      <c r="F46" s="12"/>
      <c r="G46" s="11"/>
      <c r="H46" s="12"/>
      <c r="I46" s="11"/>
      <c r="J46" s="12"/>
      <c r="K46" s="11"/>
      <c r="L46" s="12"/>
      <c r="M46" s="11"/>
      <c r="N46" s="12"/>
      <c r="O46" s="11"/>
    </row>
    <row r="47" spans="1:15" x14ac:dyDescent="0.4">
      <c r="A47" s="22" t="s">
        <v>15</v>
      </c>
      <c r="B47" s="22">
        <f>6+IF(B46&gt;50,3,0)+IF(B46&gt;100,3,0)+IF(B46&gt;200,3,0)</f>
        <v>6</v>
      </c>
      <c r="C47" s="22"/>
      <c r="D47" s="22" t="s">
        <v>75</v>
      </c>
    </row>
    <row r="48" spans="1:15" x14ac:dyDescent="0.4">
      <c r="A48" s="22" t="s">
        <v>16</v>
      </c>
      <c r="B48" s="22">
        <f>1+IF(B47&gt;9,1,0)</f>
        <v>1</v>
      </c>
      <c r="C48" s="22"/>
      <c r="D48" s="22" t="s">
        <v>74</v>
      </c>
    </row>
    <row r="51" spans="1:4" x14ac:dyDescent="0.4">
      <c r="A51" s="21" t="s">
        <v>17</v>
      </c>
      <c r="B51" s="22"/>
      <c r="C51" s="22"/>
      <c r="D51" s="22" t="s">
        <v>73</v>
      </c>
    </row>
    <row r="52" spans="1:4" x14ac:dyDescent="0.4">
      <c r="A52" s="22"/>
      <c r="B52" s="22"/>
      <c r="C52" s="22"/>
      <c r="D52" s="22"/>
    </row>
    <row r="53" spans="1:4" x14ac:dyDescent="0.4">
      <c r="A53" s="22" t="s">
        <v>18</v>
      </c>
      <c r="B53" s="22">
        <f>1+IF(B46&gt;25,1,0)+IF(B46&gt;100,1,0)+IF(B46&gt;200,1,0)+IF(B46&gt;300,1,0)+IF(B46&gt;400,1,0)+IF(B46&gt;500,1,0)+IF(B46&gt;750,1,0)+IF(B46&gt;1000,1,0)</f>
        <v>1</v>
      </c>
      <c r="C53" s="22"/>
      <c r="D53" s="22" t="s">
        <v>76</v>
      </c>
    </row>
    <row r="56" spans="1:4" x14ac:dyDescent="0.4">
      <c r="A56" s="2" t="s">
        <v>19</v>
      </c>
    </row>
    <row r="57" spans="1:4" x14ac:dyDescent="0.4">
      <c r="A57" s="1" t="s">
        <v>20</v>
      </c>
    </row>
    <row r="58" spans="1:4" x14ac:dyDescent="0.4">
      <c r="A58" s="1" t="s">
        <v>21</v>
      </c>
    </row>
    <row r="59" spans="1:4" x14ac:dyDescent="0.4">
      <c r="A59" s="1" t="s">
        <v>23</v>
      </c>
    </row>
    <row r="60" spans="1:4" x14ac:dyDescent="0.4">
      <c r="A60" s="1" t="s">
        <v>24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4DD4-A74E-423B-AB01-329DC5832017}">
  <dimension ref="A1:C32"/>
  <sheetViews>
    <sheetView topLeftCell="A17" workbookViewId="0">
      <selection activeCell="A8" sqref="A8"/>
    </sheetView>
  </sheetViews>
  <sheetFormatPr defaultRowHeight="15" x14ac:dyDescent="0.25"/>
  <cols>
    <col min="1" max="1" width="39.453125" style="17" customWidth="1"/>
    <col min="2" max="2" width="19" style="18" customWidth="1"/>
    <col min="3" max="3" width="48.453125" style="17" customWidth="1"/>
    <col min="4" max="16384" width="8.7265625" style="18"/>
  </cols>
  <sheetData>
    <row r="1" spans="1:3" s="16" customFormat="1" ht="30" x14ac:dyDescent="0.25">
      <c r="A1" s="15" t="s">
        <v>30</v>
      </c>
      <c r="B1" s="15" t="s">
        <v>31</v>
      </c>
      <c r="C1" s="15" t="s">
        <v>42</v>
      </c>
    </row>
    <row r="2" spans="1:3" x14ac:dyDescent="0.25">
      <c r="A2" s="15" t="s">
        <v>70</v>
      </c>
      <c r="B2" s="18" t="s">
        <v>32</v>
      </c>
      <c r="C2" s="17" t="s">
        <v>37</v>
      </c>
    </row>
    <row r="4" spans="1:3" ht="30" x14ac:dyDescent="0.25">
      <c r="A4" s="17" t="s">
        <v>25</v>
      </c>
      <c r="B4" s="18" t="s">
        <v>32</v>
      </c>
      <c r="C4" s="17" t="s">
        <v>38</v>
      </c>
    </row>
    <row r="6" spans="1:3" ht="30" x14ac:dyDescent="0.25">
      <c r="A6" s="17" t="s">
        <v>26</v>
      </c>
      <c r="B6" s="18" t="s">
        <v>33</v>
      </c>
      <c r="C6" s="17" t="s">
        <v>39</v>
      </c>
    </row>
    <row r="8" spans="1:3" ht="45" x14ac:dyDescent="0.25">
      <c r="A8" s="17" t="s">
        <v>27</v>
      </c>
      <c r="B8" s="18" t="s">
        <v>34</v>
      </c>
    </row>
    <row r="10" spans="1:3" ht="30" x14ac:dyDescent="0.25">
      <c r="A10" s="17" t="s">
        <v>28</v>
      </c>
      <c r="B10" s="18" t="s">
        <v>35</v>
      </c>
      <c r="C10" s="17" t="s">
        <v>40</v>
      </c>
    </row>
    <row r="12" spans="1:3" ht="30" x14ac:dyDescent="0.25">
      <c r="A12" s="17" t="s">
        <v>29</v>
      </c>
      <c r="B12" s="18" t="s">
        <v>36</v>
      </c>
      <c r="C12" s="17" t="s">
        <v>41</v>
      </c>
    </row>
    <row r="14" spans="1:3" x14ac:dyDescent="0.25">
      <c r="A14" s="19" t="s">
        <v>71</v>
      </c>
      <c r="B14" s="20" t="s">
        <v>52</v>
      </c>
      <c r="C14" s="19" t="s">
        <v>61</v>
      </c>
    </row>
    <row r="16" spans="1:3" ht="30" x14ac:dyDescent="0.25">
      <c r="A16" s="17" t="s">
        <v>43</v>
      </c>
      <c r="B16" s="18" t="s">
        <v>53</v>
      </c>
      <c r="C16" s="17" t="s">
        <v>62</v>
      </c>
    </row>
    <row r="18" spans="1:3" ht="30" x14ac:dyDescent="0.25">
      <c r="A18" s="17" t="s">
        <v>44</v>
      </c>
      <c r="B18" s="18" t="s">
        <v>54</v>
      </c>
      <c r="C18" s="17" t="s">
        <v>40</v>
      </c>
    </row>
    <row r="20" spans="1:3" ht="30" x14ac:dyDescent="0.25">
      <c r="A20" s="17" t="s">
        <v>45</v>
      </c>
      <c r="B20" s="18" t="s">
        <v>55</v>
      </c>
      <c r="C20" s="17" t="s">
        <v>41</v>
      </c>
    </row>
    <row r="22" spans="1:3" ht="30" x14ac:dyDescent="0.25">
      <c r="A22" s="17" t="s">
        <v>46</v>
      </c>
      <c r="B22" s="18" t="s">
        <v>56</v>
      </c>
      <c r="C22" s="17" t="s">
        <v>63</v>
      </c>
    </row>
    <row r="24" spans="1:3" ht="45" x14ac:dyDescent="0.25">
      <c r="A24" s="17" t="s">
        <v>47</v>
      </c>
      <c r="B24" s="18" t="s">
        <v>57</v>
      </c>
      <c r="C24" s="17" t="s">
        <v>64</v>
      </c>
    </row>
    <row r="26" spans="1:3" ht="45" x14ac:dyDescent="0.25">
      <c r="A26" s="17" t="s">
        <v>48</v>
      </c>
      <c r="B26" s="18" t="s">
        <v>58</v>
      </c>
      <c r="C26" s="17" t="s">
        <v>65</v>
      </c>
    </row>
    <row r="28" spans="1:3" ht="30" x14ac:dyDescent="0.25">
      <c r="A28" s="17" t="s">
        <v>49</v>
      </c>
      <c r="B28" s="18" t="s">
        <v>59</v>
      </c>
      <c r="C28" s="17" t="s">
        <v>66</v>
      </c>
    </row>
    <row r="30" spans="1:3" ht="45" x14ac:dyDescent="0.25">
      <c r="A30" s="17" t="s">
        <v>50</v>
      </c>
      <c r="B30" s="18" t="s">
        <v>60</v>
      </c>
      <c r="C30" s="17" t="s">
        <v>67</v>
      </c>
    </row>
    <row r="32" spans="1:3" ht="30" x14ac:dyDescent="0.25">
      <c r="A32" s="17" t="s">
        <v>51</v>
      </c>
      <c r="B32" s="17" t="s">
        <v>69</v>
      </c>
      <c r="C32" s="17" t="s">
        <v>68</v>
      </c>
    </row>
  </sheetData>
  <conditionalFormatting sqref="A1:C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2:C3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17CA44E00274686B11D72B88B21A8" ma:contentTypeVersion="15" ma:contentTypeDescription="Create a new document." ma:contentTypeScope="" ma:versionID="862fa062ded00d9be7d104d1652ba9a0">
  <xsd:schema xmlns:xsd="http://www.w3.org/2001/XMLSchema" xmlns:xs="http://www.w3.org/2001/XMLSchema" xmlns:p="http://schemas.microsoft.com/office/2006/metadata/properties" xmlns:ns2="74886b8f-ba53-4a17-b840-fe5e6dee8f10" xmlns:ns3="3edccb3b-dfba-4cd5-a711-4c1f77481584" targetNamespace="http://schemas.microsoft.com/office/2006/metadata/properties" ma:root="true" ma:fieldsID="270febe9f150566a1801fc021b0e794a" ns2:_="" ns3:_="">
    <xsd:import namespace="74886b8f-ba53-4a17-b840-fe5e6dee8f10"/>
    <xsd:import namespace="3edccb3b-dfba-4cd5-a711-4c1f774815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Briefdescrip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86b8f-ba53-4a17-b840-fe5e6dee8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Briefdescription" ma:index="12" nillable="true" ma:displayName="Brief description" ma:description="Electoral Roll Officer" ma:format="Dropdown" ma:internalName="Briefdescription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7ead7a6-84b1-4173-ae92-3aadd00dab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ccb3b-dfba-4cd5-a711-4c1f774815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886b8f-ba53-4a17-b840-fe5e6dee8f10">
      <Terms xmlns="http://schemas.microsoft.com/office/infopath/2007/PartnerControls"/>
    </lcf76f155ced4ddcb4097134ff3c332f>
    <Briefdescription xmlns="74886b8f-ba53-4a17-b840-fe5e6dee8f10" xsi:nil="true"/>
  </documentManagement>
</p:properties>
</file>

<file path=customXml/itemProps1.xml><?xml version="1.0" encoding="utf-8"?>
<ds:datastoreItem xmlns:ds="http://schemas.openxmlformats.org/officeDocument/2006/customXml" ds:itemID="{CABBE25F-2F1E-4F0E-BF9B-16CCD9A8CC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886b8f-ba53-4a17-b840-fe5e6dee8f10"/>
    <ds:schemaRef ds:uri="3edccb3b-dfba-4cd5-a711-4c1f774815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391BC9-3632-45DE-B79F-1E999E4AE6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AEB27A-9797-4189-BBEA-C0BCA9EC66DC}">
  <ds:schemaRefs>
    <ds:schemaRef ds:uri="http://www.w3.org/XML/1998/namespace"/>
    <ds:schemaRef ds:uri="http://purl.org/dc/terms/"/>
    <ds:schemaRef ds:uri="http://purl.org/dc/dcmitype/"/>
    <ds:schemaRef ds:uri="3edccb3b-dfba-4cd5-a711-4c1f77481584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4886b8f-ba53-4a17-b840-fe5e6dee8f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Planner</vt:lpstr>
      <vt:lpstr>Further Information</vt:lpstr>
    </vt:vector>
  </TitlesOfParts>
  <Manager/>
  <Company>The Church of England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Katharine Robinson</cp:lastModifiedBy>
  <cp:revision/>
  <dcterms:created xsi:type="dcterms:W3CDTF">2004-02-29T08:44:45Z</dcterms:created>
  <dcterms:modified xsi:type="dcterms:W3CDTF">2024-10-03T09:22:42Z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0x010100D8617CA44E00274686B11D72B88B21A8</vt:lpwstr>
  </property>
  <property fmtid="{D5CDD505-2E9C-101B-9397-08002B2CF9AE}" pid="3" name="Topic">
    <vt:lpwstr/>
  </property>
  <property fmtid="{D5CDD505-2E9C-101B-9397-08002B2CF9AE}" pid="4" name="MediaServiceImageTags">
    <vt:lpwstr/>
  </property>
  <property fmtid="{D5CDD505-2E9C-101B-9397-08002B2CF9AE}" pid="5" name="Audience">
    <vt:lpwstr/>
  </property>
  <property fmtid="{D5CDD505-2E9C-101B-9397-08002B2CF9AE}" pid="6" name="e7ff3f8cafe8453391f5915f4841a855">
    <vt:lpwstr/>
  </property>
  <property fmtid="{D5CDD505-2E9C-101B-9397-08002B2CF9AE}" pid="7" name="o7a2c36836484016beb550f1994bee37">
    <vt:lpwstr/>
  </property>
  <property fmtid="{D5CDD505-2E9C-101B-9397-08002B2CF9AE}" pid="8" name="f9cb9c21c4a94a9a8532357c9f0c3281">
    <vt:lpwstr/>
  </property>
  <property fmtid="{D5CDD505-2E9C-101B-9397-08002B2CF9AE}" pid="9" name="Committee_x0020_or_x0020_Board">
    <vt:lpwstr/>
  </property>
  <property fmtid="{D5CDD505-2E9C-101B-9397-08002B2CF9AE}" pid="10" name="TaxCatchAll">
    <vt:lpwstr/>
  </property>
  <property fmtid="{D5CDD505-2E9C-101B-9397-08002B2CF9AE}" pid="11" name="Committee or Board">
    <vt:lpwstr/>
  </property>
</Properties>
</file>